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</definedNames>
  <calcPr calcId="125725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2" i="1"/>
  <c r="M22"/>
  <c r="M20"/>
  <c r="U22"/>
  <c r="U20"/>
  <c r="T20"/>
  <c r="T21"/>
  <c r="L24"/>
  <c r="M21"/>
  <c r="M24"/>
  <c r="M14"/>
  <c r="M39"/>
  <c r="N24"/>
  <c r="O24"/>
  <c r="P24"/>
  <c r="Q24"/>
  <c r="R24"/>
  <c r="S24"/>
  <c r="T24"/>
  <c r="T14"/>
  <c r="T39"/>
  <c r="U24"/>
  <c r="K24"/>
  <c r="L23"/>
  <c r="N23"/>
  <c r="O23"/>
  <c r="P23"/>
  <c r="Q23"/>
  <c r="R23"/>
  <c r="R25"/>
  <c r="R17"/>
  <c r="R40"/>
  <c r="S23"/>
  <c r="K23"/>
  <c r="K25"/>
  <c r="K17"/>
  <c r="K40"/>
  <c r="U17"/>
  <c r="T17"/>
  <c r="S17"/>
  <c r="S25"/>
  <c r="S40"/>
  <c r="P17"/>
  <c r="P25"/>
  <c r="P40"/>
  <c r="O17"/>
  <c r="O25"/>
  <c r="O40"/>
  <c r="N17"/>
  <c r="N25"/>
  <c r="N40"/>
  <c r="M17"/>
  <c r="U14"/>
  <c r="U39"/>
  <c r="S14"/>
  <c r="S39"/>
  <c r="R14"/>
  <c r="R39"/>
  <c r="Q14"/>
  <c r="Q39"/>
  <c r="P14"/>
  <c r="P39"/>
  <c r="O14"/>
  <c r="O39"/>
  <c r="N14"/>
  <c r="N39"/>
  <c r="L14"/>
  <c r="L39"/>
  <c r="K14"/>
  <c r="K39"/>
  <c r="L25"/>
  <c r="L17"/>
  <c r="L40"/>
  <c r="Q25"/>
  <c r="Q17"/>
  <c r="Q40"/>
  <c r="L13"/>
  <c r="M13"/>
  <c r="N13"/>
  <c r="O13"/>
  <c r="P13"/>
  <c r="Q13"/>
  <c r="R13"/>
  <c r="S13"/>
  <c r="T13"/>
  <c r="U13"/>
  <c r="K13"/>
  <c r="U23"/>
  <c r="U25"/>
  <c r="U40"/>
  <c r="T23"/>
  <c r="T25"/>
  <c r="T40"/>
  <c r="M23"/>
  <c r="M25"/>
  <c r="M40"/>
</calcChain>
</file>

<file path=xl/sharedStrings.xml><?xml version="1.0" encoding="utf-8"?>
<sst xmlns="http://schemas.openxmlformats.org/spreadsheetml/2006/main" count="92" uniqueCount="63">
  <si>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</si>
  <si>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</si>
  <si>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</si>
  <si>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</si>
  <si>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</si>
  <si>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</si>
  <si>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</si>
  <si>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</si>
  <si>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</si>
  <si>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</si>
  <si>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</si>
  <si>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</si>
  <si>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</si>
  <si>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</si>
  <si>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</si>
  <si>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</si>
  <si>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</si>
  <si>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</si>
  <si>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</si>
  <si>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</si>
  <si>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</si>
  <si>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</si>
  <si>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</si>
  <si>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</si>
  <si>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</si>
  <si>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</si>
  <si>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</si>
  <si>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</si>
  <si>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</si>
  <si>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</si>
  <si>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</si>
  <si>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</si>
  <si>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</si>
  <si>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</si>
  <si>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</si>
  <si>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</si>
  <si>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</si>
  <si>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</si>
  <si>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</si>
  <si>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</si>
  <si>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</si>
  <si>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</si>
  <si>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</si>
  <si>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</si>
  <si>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</si>
  <si>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</si>
  <si>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</si>
  <si>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</si>
  <si>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</si>
  <si>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</si>
  <si>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</si>
  <si>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</si>
  <si>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</si>
  <si>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</si>
  <si>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</si>
  <si>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</si>
  <si>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Муниципальный контракт № 145 от 10.12.2024</t>
  </si>
  <si>
    <t>АО "БАНК СГБ"</t>
  </si>
  <si>
    <t>Долговая книга Котласского муниципального округа Архангельской области за период с 01.04.2025 г. по 30.04.2025 г.</t>
  </si>
  <si>
    <t>Руководитель финансового органа</t>
  </si>
  <si>
    <t>Т.Л. Явнова</t>
  </si>
  <si>
    <t>Главный бухгалтер</t>
  </si>
  <si>
    <t>А.В. Шмакова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</si>
</sst>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"/>
  <sheetViews>
    <sheetView tabSelected="1" view="pageBreakPreview" topLeftCell="A2" zoomScale="70" zoomScaleNormal="100" zoomScaleSheetLayoutView="70" workbookViewId="0">
      <pane ySplit="6" topLeftCell="A8" activePane="bottomLeft" state="frozen"/>
      <selection activeCell="A2" sqref="A2"/>
      <selection pane="bottomLeft" activeCell="A42" sqref="A42:I46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6" customWidth="1"/>
    <col min="13" max="13" width="14.42578125" customWidth="1"/>
    <col min="14" max="14" width="10.7109375" customWidth="1"/>
    <col min="15" max="15" width="10.28515625" customWidth="1"/>
    <col min="17" max="17" width="15.4257812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49" t="s">
        <v>31</v>
      </c>
      <c r="T1" s="49"/>
      <c r="U1" s="49"/>
      <c r="V1" s="49"/>
      <c r="W1" s="49"/>
    </row>
    <row r="2" spans="1:23" ht="24.75" customHeight="1">
      <c r="A2" s="50" t="s">
        <v>58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49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>
      <c r="A9" s="25">
        <v>1</v>
      </c>
      <c r="B9" s="25" t="s">
        <v>46</v>
      </c>
      <c r="C9" s="25" t="s">
        <v>47</v>
      </c>
      <c r="D9" s="27">
        <v>6000000</v>
      </c>
      <c r="E9" s="25" t="s">
        <v>52</v>
      </c>
      <c r="F9" s="25" t="s">
        <v>54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5">
        <v>2</v>
      </c>
      <c r="B11" s="25" t="s">
        <v>48</v>
      </c>
      <c r="C11" s="25" t="s">
        <v>47</v>
      </c>
      <c r="D11" s="27">
        <v>1450000</v>
      </c>
      <c r="E11" s="25" t="s">
        <v>52</v>
      </c>
      <c r="F11" s="25" t="s">
        <v>54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>
      <c r="A19" s="25">
        <v>1</v>
      </c>
      <c r="B19" s="25" t="s">
        <v>50</v>
      </c>
      <c r="C19" s="25" t="s">
        <v>51</v>
      </c>
      <c r="D19" s="27">
        <v>58000000</v>
      </c>
      <c r="E19" s="25" t="s">
        <v>53</v>
      </c>
      <c r="F19" s="25" t="s">
        <v>55</v>
      </c>
      <c r="G19" s="23">
        <v>45244</v>
      </c>
      <c r="H19" s="23">
        <v>45975</v>
      </c>
      <c r="I19" s="25">
        <v>16</v>
      </c>
      <c r="J19" s="3" t="s">
        <v>13</v>
      </c>
      <c r="K19" s="20">
        <v>58000000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43000000</v>
      </c>
      <c r="L20" s="15">
        <v>0</v>
      </c>
      <c r="M20" s="15">
        <f>224699.45+788164.38+422575.35+380493.15</f>
        <v>1815932.33</v>
      </c>
      <c r="N20" s="15">
        <v>0</v>
      </c>
      <c r="O20" s="15">
        <v>0</v>
      </c>
      <c r="P20" s="15">
        <v>0</v>
      </c>
      <c r="Q20" s="15">
        <v>15000000</v>
      </c>
      <c r="R20" s="15">
        <v>30000000</v>
      </c>
      <c r="S20" s="15">
        <v>0</v>
      </c>
      <c r="T20" s="15">
        <f>224699.45+788164.38+422575.35+380493.15</f>
        <v>1815932.33</v>
      </c>
      <c r="U20" s="15">
        <f>224699.45+788164.38+422575.35+380493.15</f>
        <v>1815932.33</v>
      </c>
      <c r="V20" s="9"/>
      <c r="W20" s="9"/>
    </row>
    <row r="21" spans="1:23" ht="53.25" customHeight="1">
      <c r="A21" s="25">
        <v>1</v>
      </c>
      <c r="B21" s="25" t="s">
        <v>56</v>
      </c>
      <c r="C21" s="25" t="s">
        <v>57</v>
      </c>
      <c r="D21" s="27">
        <v>18000000</v>
      </c>
      <c r="E21" s="25" t="s">
        <v>53</v>
      </c>
      <c r="F21" s="25" t="s">
        <v>55</v>
      </c>
      <c r="G21" s="23">
        <v>45636</v>
      </c>
      <c r="H21" s="23">
        <v>45939</v>
      </c>
      <c r="I21" s="25">
        <v>27</v>
      </c>
      <c r="J21" s="3" t="s">
        <v>13</v>
      </c>
      <c r="K21" s="20">
        <v>18000000</v>
      </c>
      <c r="L21" s="15">
        <v>0</v>
      </c>
      <c r="M21" s="15">
        <f>159344.26</f>
        <v>159344.26</v>
      </c>
      <c r="N21" s="15">
        <v>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f>159344.26</f>
        <v>159344.26</v>
      </c>
      <c r="U21" s="15">
        <v>0</v>
      </c>
      <c r="V21" s="9"/>
      <c r="W21" s="9"/>
    </row>
    <row r="22" spans="1:23" ht="52.5" customHeight="1">
      <c r="A22" s="26"/>
      <c r="B22" s="26"/>
      <c r="C22" s="26"/>
      <c r="D22" s="28"/>
      <c r="E22" s="26"/>
      <c r="F22" s="26"/>
      <c r="G22" s="24"/>
      <c r="H22" s="24"/>
      <c r="I22" s="26"/>
      <c r="J22" s="3" t="s">
        <v>14</v>
      </c>
      <c r="K22" s="20">
        <v>18000000</v>
      </c>
      <c r="L22" s="15">
        <v>0</v>
      </c>
      <c r="M22" s="15">
        <f>412767.12+372821.92+412767.12+399452.05</f>
        <v>1597808.2100000002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f>412767.12+372821.92+412767.12+399452.05</f>
        <v>1597808.2100000002</v>
      </c>
      <c r="U22" s="15">
        <f>159344.26+412767.12+372821.92+412767.12</f>
        <v>1357700.42</v>
      </c>
      <c r="V22" s="9"/>
      <c r="W22" s="9"/>
    </row>
    <row r="23" spans="1:23" ht="25.5" customHeight="1">
      <c r="A23" s="44" t="s">
        <v>35</v>
      </c>
      <c r="B23" s="45"/>
      <c r="C23" s="45"/>
      <c r="D23" s="45"/>
      <c r="E23" s="45"/>
      <c r="F23" s="45"/>
      <c r="G23" s="45"/>
      <c r="H23" s="45"/>
      <c r="I23" s="45"/>
      <c r="J23" s="69"/>
      <c r="K23" s="14">
        <f>K20+K22</f>
        <v>61000000</v>
      </c>
      <c r="L23" s="14">
        <f t="shared" ref="L23:U23" si="3">L20+L22</f>
        <v>0</v>
      </c>
      <c r="M23" s="14">
        <f t="shared" si="3"/>
        <v>3413740.54</v>
      </c>
      <c r="N23" s="14">
        <f t="shared" si="3"/>
        <v>0</v>
      </c>
      <c r="O23" s="14">
        <f t="shared" si="3"/>
        <v>0</v>
      </c>
      <c r="P23" s="14">
        <f t="shared" si="3"/>
        <v>0</v>
      </c>
      <c r="Q23" s="14">
        <f t="shared" si="3"/>
        <v>15000000</v>
      </c>
      <c r="R23" s="14">
        <f t="shared" si="3"/>
        <v>30000000</v>
      </c>
      <c r="S23" s="14">
        <f t="shared" si="3"/>
        <v>0</v>
      </c>
      <c r="T23" s="14">
        <f t="shared" si="3"/>
        <v>3413740.54</v>
      </c>
      <c r="U23" s="14">
        <f t="shared" si="3"/>
        <v>3173632.75</v>
      </c>
      <c r="V23" s="4"/>
      <c r="W23" s="4"/>
    </row>
    <row r="24" spans="1:23" ht="57" customHeight="1">
      <c r="A24" s="38" t="s">
        <v>43</v>
      </c>
      <c r="B24" s="39"/>
      <c r="C24" s="39"/>
      <c r="D24" s="39"/>
      <c r="E24" s="39"/>
      <c r="F24" s="39"/>
      <c r="G24" s="39"/>
      <c r="H24" s="30" t="s">
        <v>40</v>
      </c>
      <c r="I24" s="30"/>
      <c r="J24" s="3" t="s">
        <v>15</v>
      </c>
      <c r="K24" s="20">
        <f>K19+K21</f>
        <v>76000000</v>
      </c>
      <c r="L24" s="20">
        <f t="shared" ref="L24:U24" si="4">L19+L21</f>
        <v>0</v>
      </c>
      <c r="M24" s="20">
        <f t="shared" si="4"/>
        <v>159344.26</v>
      </c>
      <c r="N24" s="20">
        <f t="shared" si="4"/>
        <v>0</v>
      </c>
      <c r="O24" s="20">
        <f t="shared" si="4"/>
        <v>0</v>
      </c>
      <c r="P24" s="20">
        <f t="shared" si="4"/>
        <v>0</v>
      </c>
      <c r="Q24" s="20">
        <f t="shared" si="4"/>
        <v>0</v>
      </c>
      <c r="R24" s="20">
        <f t="shared" si="4"/>
        <v>0</v>
      </c>
      <c r="S24" s="20">
        <f t="shared" si="4"/>
        <v>0</v>
      </c>
      <c r="T24" s="20">
        <f t="shared" si="4"/>
        <v>159344.26</v>
      </c>
      <c r="U24" s="20">
        <f t="shared" si="4"/>
        <v>0</v>
      </c>
      <c r="V24" s="9"/>
      <c r="W24" s="9"/>
    </row>
    <row r="25" spans="1:23" ht="54.75" customHeight="1">
      <c r="A25" s="40"/>
      <c r="B25" s="41"/>
      <c r="C25" s="41"/>
      <c r="D25" s="41"/>
      <c r="E25" s="41"/>
      <c r="F25" s="41"/>
      <c r="G25" s="41"/>
      <c r="H25" s="30"/>
      <c r="I25" s="30"/>
      <c r="J25" s="3" t="s">
        <v>14</v>
      </c>
      <c r="K25" s="20">
        <f>K23</f>
        <v>61000000</v>
      </c>
      <c r="L25" s="20">
        <f t="shared" ref="L25:U25" si="5">L23</f>
        <v>0</v>
      </c>
      <c r="M25" s="20">
        <f t="shared" si="5"/>
        <v>3413740.54</v>
      </c>
      <c r="N25" s="20">
        <f t="shared" si="5"/>
        <v>0</v>
      </c>
      <c r="O25" s="20">
        <f t="shared" si="5"/>
        <v>0</v>
      </c>
      <c r="P25" s="20">
        <f t="shared" si="5"/>
        <v>0</v>
      </c>
      <c r="Q25" s="20">
        <f t="shared" si="5"/>
        <v>15000000</v>
      </c>
      <c r="R25" s="20">
        <f t="shared" si="5"/>
        <v>30000000</v>
      </c>
      <c r="S25" s="20">
        <f t="shared" si="5"/>
        <v>0</v>
      </c>
      <c r="T25" s="20">
        <f t="shared" si="5"/>
        <v>3413740.54</v>
      </c>
      <c r="U25" s="20">
        <f t="shared" si="5"/>
        <v>3173632.75</v>
      </c>
      <c r="V25" s="9"/>
      <c r="W25" s="9"/>
    </row>
    <row r="26" spans="1:23" ht="21" customHeight="1">
      <c r="A26" s="68" t="s">
        <v>36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</row>
    <row r="27" spans="1:23" ht="47.25">
      <c r="A27" s="2"/>
      <c r="B27" s="2"/>
      <c r="C27" s="2"/>
      <c r="D27" s="2"/>
      <c r="E27" s="2"/>
      <c r="F27" s="2"/>
      <c r="G27" s="2"/>
      <c r="H27" s="2"/>
      <c r="I27" s="2"/>
      <c r="J27" s="3" t="s">
        <v>13</v>
      </c>
      <c r="K27" s="8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31.5">
      <c r="A28" s="2"/>
      <c r="B28" s="2"/>
      <c r="C28" s="2"/>
      <c r="D28" s="2"/>
      <c r="E28" s="2"/>
      <c r="F28" s="2"/>
      <c r="G28" s="2"/>
      <c r="H28" s="2"/>
      <c r="I28" s="2"/>
      <c r="J28" s="3" t="s">
        <v>14</v>
      </c>
      <c r="K28" s="8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37.5" customHeight="1">
      <c r="A29" s="29" t="s">
        <v>42</v>
      </c>
      <c r="B29" s="29"/>
      <c r="C29" s="29"/>
      <c r="D29" s="29"/>
      <c r="E29" s="29"/>
      <c r="F29" s="29"/>
      <c r="G29" s="29"/>
      <c r="H29" s="29"/>
      <c r="I29" s="29"/>
      <c r="J29" s="29"/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51.75" customHeight="1">
      <c r="A30" s="31" t="s">
        <v>44</v>
      </c>
      <c r="B30" s="31"/>
      <c r="C30" s="31"/>
      <c r="D30" s="31"/>
      <c r="E30" s="31"/>
      <c r="F30" s="31"/>
      <c r="G30" s="31"/>
      <c r="H30" s="30" t="s">
        <v>40</v>
      </c>
      <c r="I30" s="30"/>
      <c r="J30" s="3" t="s">
        <v>15</v>
      </c>
      <c r="K30" s="8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37.5" customHeight="1">
      <c r="A31" s="31"/>
      <c r="B31" s="31"/>
      <c r="C31" s="31"/>
      <c r="D31" s="31"/>
      <c r="E31" s="31"/>
      <c r="F31" s="31"/>
      <c r="G31" s="31"/>
      <c r="H31" s="30"/>
      <c r="I31" s="30"/>
      <c r="J31" s="3" t="s">
        <v>14</v>
      </c>
      <c r="K31" s="8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5.75">
      <c r="A32" s="61" t="s">
        <v>37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47.25">
      <c r="A33" s="5"/>
      <c r="B33" s="5"/>
      <c r="C33" s="5"/>
      <c r="D33" s="5"/>
      <c r="E33" s="5"/>
      <c r="F33" s="5"/>
      <c r="G33" s="5"/>
      <c r="H33" s="5"/>
      <c r="I33" s="5"/>
      <c r="J33" s="3" t="s">
        <v>13</v>
      </c>
      <c r="K33" s="8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37.5" customHeight="1">
      <c r="A34" s="5"/>
      <c r="B34" s="5"/>
      <c r="C34" s="5"/>
      <c r="D34" s="5"/>
      <c r="E34" s="5"/>
      <c r="F34" s="5"/>
      <c r="G34" s="5"/>
      <c r="H34" s="5"/>
      <c r="I34" s="5"/>
      <c r="J34" s="3" t="s">
        <v>14</v>
      </c>
      <c r="K34" s="8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4" ht="24" customHeight="1">
      <c r="A35" s="29" t="s">
        <v>38</v>
      </c>
      <c r="B35" s="29"/>
      <c r="C35" s="29"/>
      <c r="D35" s="29"/>
      <c r="E35" s="29"/>
      <c r="F35" s="29"/>
      <c r="G35" s="29"/>
      <c r="H35" s="29"/>
      <c r="I35" s="29"/>
      <c r="J35" s="29"/>
      <c r="K35" s="4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</row>
    <row r="36" spans="1:24" ht="51" customHeight="1">
      <c r="A36" s="38" t="s">
        <v>39</v>
      </c>
      <c r="B36" s="39"/>
      <c r="C36" s="39"/>
      <c r="D36" s="39"/>
      <c r="E36" s="39"/>
      <c r="F36" s="39"/>
      <c r="G36" s="66"/>
      <c r="H36" s="62" t="s">
        <v>40</v>
      </c>
      <c r="I36" s="63"/>
      <c r="J36" s="3" t="s">
        <v>15</v>
      </c>
      <c r="K36" s="8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4" ht="40.5" customHeight="1">
      <c r="A37" s="40"/>
      <c r="B37" s="41"/>
      <c r="C37" s="41"/>
      <c r="D37" s="41"/>
      <c r="E37" s="41"/>
      <c r="F37" s="41"/>
      <c r="G37" s="67"/>
      <c r="H37" s="64"/>
      <c r="I37" s="65"/>
      <c r="J37" s="3" t="s">
        <v>14</v>
      </c>
      <c r="K37" s="8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</row>
    <row r="38" spans="1:24" ht="15.75">
      <c r="A38" s="61" t="s">
        <v>45</v>
      </c>
      <c r="B38" s="61"/>
      <c r="C38" s="61"/>
      <c r="D38" s="61"/>
      <c r="E38" s="61"/>
      <c r="F38" s="61"/>
      <c r="G38" s="61"/>
      <c r="H38" s="61"/>
      <c r="I38" s="61"/>
      <c r="J38" s="61"/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39" spans="1:24" ht="47.25" customHeight="1">
      <c r="A39" s="55"/>
      <c r="B39" s="56"/>
      <c r="C39" s="56"/>
      <c r="D39" s="56"/>
      <c r="E39" s="56"/>
      <c r="F39" s="56"/>
      <c r="G39" s="57"/>
      <c r="H39" s="51" t="s">
        <v>40</v>
      </c>
      <c r="I39" s="52"/>
      <c r="J39" s="3" t="s">
        <v>15</v>
      </c>
      <c r="K39" s="22">
        <f>K14+K24</f>
        <v>83450000</v>
      </c>
      <c r="L39" s="22">
        <f t="shared" ref="L39:U39" si="6">L14+L24</f>
        <v>0</v>
      </c>
      <c r="M39" s="22">
        <f t="shared" si="6"/>
        <v>159344.26</v>
      </c>
      <c r="N39" s="22">
        <f t="shared" si="6"/>
        <v>0</v>
      </c>
      <c r="O39" s="22">
        <f t="shared" si="6"/>
        <v>0</v>
      </c>
      <c r="P39" s="22">
        <f t="shared" si="6"/>
        <v>0</v>
      </c>
      <c r="Q39" s="22">
        <f t="shared" si="6"/>
        <v>0</v>
      </c>
      <c r="R39" s="22">
        <f t="shared" si="6"/>
        <v>0</v>
      </c>
      <c r="S39" s="22">
        <f t="shared" si="6"/>
        <v>0</v>
      </c>
      <c r="T39" s="22">
        <f t="shared" si="6"/>
        <v>159344.26</v>
      </c>
      <c r="U39" s="22">
        <f t="shared" si="6"/>
        <v>0</v>
      </c>
      <c r="V39" s="9"/>
      <c r="W39" s="9"/>
      <c r="X39" s="12"/>
    </row>
    <row r="40" spans="1:24" ht="39" customHeight="1">
      <c r="A40" s="58"/>
      <c r="B40" s="59"/>
      <c r="C40" s="59"/>
      <c r="D40" s="59"/>
      <c r="E40" s="59"/>
      <c r="F40" s="59"/>
      <c r="G40" s="60"/>
      <c r="H40" s="53"/>
      <c r="I40" s="54"/>
      <c r="J40" s="3" t="s">
        <v>14</v>
      </c>
      <c r="K40" s="22">
        <f>K17+K25</f>
        <v>68450000</v>
      </c>
      <c r="L40" s="22">
        <f t="shared" ref="L40:U40" si="7">L17+L25</f>
        <v>0</v>
      </c>
      <c r="M40" s="22">
        <f t="shared" si="7"/>
        <v>3413740.54</v>
      </c>
      <c r="N40" s="22">
        <f t="shared" si="7"/>
        <v>0</v>
      </c>
      <c r="O40" s="22">
        <f t="shared" si="7"/>
        <v>0</v>
      </c>
      <c r="P40" s="22">
        <f t="shared" si="7"/>
        <v>0</v>
      </c>
      <c r="Q40" s="22">
        <f t="shared" si="7"/>
        <v>15000000</v>
      </c>
      <c r="R40" s="22">
        <f t="shared" si="7"/>
        <v>30000000</v>
      </c>
      <c r="S40" s="22">
        <f t="shared" si="7"/>
        <v>0</v>
      </c>
      <c r="T40" s="22">
        <f t="shared" si="7"/>
        <v>3413740.54</v>
      </c>
      <c r="U40" s="22">
        <f t="shared" si="7"/>
        <v>3173632.75</v>
      </c>
      <c r="V40" s="9"/>
      <c r="W40" s="9"/>
      <c r="X40" s="12"/>
    </row>
    <row r="42" spans="1:24" ht="15.75">
      <c r="A42" s="12" t="s">
        <v>59</v>
      </c>
      <c r="B42" s="12"/>
      <c r="C42" s="12"/>
      <c r="D42" s="12"/>
      <c r="E42" s="12"/>
      <c r="F42" s="12"/>
      <c r="G42" s="12"/>
      <c r="H42" s="12" t="s">
        <v>60</v>
      </c>
      <c r="I42" s="12"/>
    </row>
    <row r="43" spans="1:24" ht="15.75">
      <c r="A43" s="12"/>
      <c r="B43" s="12"/>
      <c r="C43" s="12"/>
      <c r="D43" s="12"/>
      <c r="E43" s="12"/>
      <c r="F43" s="12"/>
      <c r="G43" s="12"/>
      <c r="H43" s="12"/>
      <c r="I43" s="12"/>
    </row>
    <row r="44" spans="1:24" ht="15.75">
      <c r="A44" s="12"/>
      <c r="B44" s="12"/>
      <c r="C44" s="12"/>
      <c r="D44" s="12"/>
      <c r="E44" s="12"/>
      <c r="F44" s="12"/>
      <c r="G44" s="12"/>
      <c r="H44" s="12"/>
      <c r="I44" s="12"/>
    </row>
    <row r="45" spans="1:24" ht="15.75">
      <c r="A45" s="12"/>
      <c r="B45" s="12"/>
      <c r="C45" s="12"/>
      <c r="D45" s="12"/>
      <c r="E45" s="12"/>
      <c r="F45" s="12"/>
      <c r="G45" s="12"/>
      <c r="H45" s="12"/>
      <c r="I45" s="12"/>
    </row>
    <row r="46" spans="1:24" ht="15.75">
      <c r="A46" s="12" t="s">
        <v>61</v>
      </c>
      <c r="B46" s="12"/>
      <c r="C46" s="12"/>
      <c r="D46" s="12"/>
      <c r="E46" s="12"/>
      <c r="F46" s="12"/>
      <c r="G46" s="12"/>
      <c r="H46" s="12" t="s">
        <v>62</v>
      </c>
      <c r="I46" s="12"/>
    </row>
  </sheetData>
  <mergeCells count="83">
    <mergeCell ref="F21:F22"/>
    <mergeCell ref="G21:G22"/>
    <mergeCell ref="H21:H22"/>
    <mergeCell ref="I21:I22"/>
    <mergeCell ref="A21:A22"/>
    <mergeCell ref="B21:B22"/>
    <mergeCell ref="C21:C22"/>
    <mergeCell ref="D21:D22"/>
    <mergeCell ref="E21:E22"/>
    <mergeCell ref="C4:C6"/>
    <mergeCell ref="D4:D6"/>
    <mergeCell ref="E4:E6"/>
    <mergeCell ref="F4:F6"/>
    <mergeCell ref="H39:I40"/>
    <mergeCell ref="A39:G40"/>
    <mergeCell ref="A38:J38"/>
    <mergeCell ref="A32:K32"/>
    <mergeCell ref="A35:J35"/>
    <mergeCell ref="H36:I37"/>
    <mergeCell ref="A36:G37"/>
    <mergeCell ref="A26:W26"/>
    <mergeCell ref="V7:W7"/>
    <mergeCell ref="A23:J23"/>
    <mergeCell ref="A18:W18"/>
    <mergeCell ref="J15:J16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A29:J29"/>
    <mergeCell ref="H30:I31"/>
    <mergeCell ref="A30:G31"/>
    <mergeCell ref="H14:I17"/>
    <mergeCell ref="A14:G17"/>
    <mergeCell ref="A24:G25"/>
    <mergeCell ref="H24:I25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2" sqref="Q2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2025-07-28T10:32:05Z</dcterms:modified>
</cp:coreProperties>
</file>